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ttfried\Documents\1proj\A_goebl-projects\mindcoach\"/>
    </mc:Choice>
  </mc:AlternateContent>
  <xr:revisionPtr revIDLastSave="0" documentId="8_{D75626A5-9AE2-4371-AC28-A47D9828EBB7}" xr6:coauthVersionLast="47" xr6:coauthVersionMax="47" xr10:uidLastSave="{00000000-0000-0000-0000-000000000000}"/>
  <bookViews>
    <workbookView xWindow="-120" yWindow="-16320" windowWidth="29040" windowHeight="15840" xr2:uid="{6E8FF201-E552-488E-AE58-597173564CD3}"/>
  </bookViews>
  <sheets>
    <sheet name="App-Burndow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3" l="1"/>
  <c r="B21" i="3"/>
  <c r="B15" i="3"/>
  <c r="B9" i="3"/>
  <c r="F32" i="3"/>
  <c r="F31" i="3"/>
  <c r="F30" i="3"/>
  <c r="F29" i="3"/>
  <c r="F28" i="3"/>
  <c r="F26" i="3" l="1"/>
  <c r="F25" i="3"/>
  <c r="F24" i="3"/>
  <c r="F23" i="3"/>
  <c r="F22" i="3"/>
  <c r="F20" i="3"/>
  <c r="F19" i="3"/>
  <c r="F18" i="3"/>
  <c r="F17" i="3"/>
  <c r="F16" i="3"/>
  <c r="F11" i="3"/>
  <c r="F12" i="3"/>
  <c r="F13" i="3"/>
  <c r="F14" i="3"/>
  <c r="F10" i="3"/>
  <c r="A7" i="3"/>
  <c r="I4" i="3"/>
  <c r="E29" i="3" l="1"/>
  <c r="E30" i="3"/>
  <c r="E31" i="3"/>
  <c r="E32" i="3"/>
  <c r="E28" i="3"/>
  <c r="J4" i="3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D21" i="3"/>
  <c r="D5" i="3" l="1"/>
  <c r="D4" i="3"/>
  <c r="E16" i="3"/>
  <c r="E17" i="3"/>
  <c r="E19" i="3"/>
  <c r="E20" i="3"/>
  <c r="E18" i="3"/>
  <c r="E25" i="3"/>
  <c r="E26" i="3"/>
  <c r="E23" i="3"/>
  <c r="E24" i="3"/>
  <c r="E22" i="3"/>
  <c r="E11" i="3"/>
  <c r="E12" i="3"/>
  <c r="E14" i="3"/>
  <c r="E13" i="3"/>
  <c r="E10" i="3"/>
  <c r="I7" i="3" l="1"/>
  <c r="Q7" i="3"/>
  <c r="Y7" i="3"/>
  <c r="J7" i="3"/>
  <c r="R7" i="3"/>
  <c r="H7" i="3"/>
  <c r="H6" i="3" s="1"/>
  <c r="L7" i="3"/>
  <c r="T7" i="3"/>
  <c r="O7" i="3"/>
  <c r="M7" i="3"/>
  <c r="U7" i="3"/>
  <c r="W7" i="3"/>
  <c r="N7" i="3"/>
  <c r="V7" i="3"/>
  <c r="S7" i="3"/>
  <c r="P7" i="3"/>
  <c r="X7" i="3"/>
  <c r="K7" i="3"/>
  <c r="G5" i="3"/>
  <c r="G6" i="3"/>
  <c r="D6" i="3"/>
  <c r="H5" i="3" s="1"/>
  <c r="I5" i="3" s="1"/>
  <c r="J5" i="3" s="1"/>
  <c r="K5" i="3" s="1"/>
  <c r="L5" i="3" s="1"/>
  <c r="M5" i="3" s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I6" i="3" l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X6" i="3" s="1"/>
  <c r="Y6" i="3" s="1"/>
</calcChain>
</file>

<file path=xl/sharedStrings.xml><?xml version="1.0" encoding="utf-8"?>
<sst xmlns="http://schemas.openxmlformats.org/spreadsheetml/2006/main" count="40" uniqueCount="25">
  <si>
    <t>Development</t>
  </si>
  <si>
    <t>Plan</t>
  </si>
  <si>
    <t>Rough Specification</t>
  </si>
  <si>
    <t>User-Requirements</t>
  </si>
  <si>
    <t>Total Points</t>
  </si>
  <si>
    <t>Epics</t>
  </si>
  <si>
    <t>Total Duration in weeks</t>
  </si>
  <si>
    <t>Week</t>
  </si>
  <si>
    <t>PpW</t>
  </si>
  <si>
    <t>as of</t>
  </si>
  <si>
    <t>Test &amp; Documentation</t>
  </si>
  <si>
    <t>Detailled Specification &amp; UI</t>
  </si>
  <si>
    <t>DATUM</t>
  </si>
  <si>
    <t>August</t>
  </si>
  <si>
    <t>September</t>
  </si>
  <si>
    <t>October</t>
  </si>
  <si>
    <t>November</t>
  </si>
  <si>
    <r>
      <t xml:space="preserve">EPIC 1                </t>
    </r>
    <r>
      <rPr>
        <sz val="9"/>
        <color theme="1"/>
        <rFont val="Calibri"/>
        <family val="2"/>
        <scheme val="minor"/>
      </rPr>
      <t>weights &gt;</t>
    </r>
  </si>
  <si>
    <r>
      <t xml:space="preserve">EPIC 2                </t>
    </r>
    <r>
      <rPr>
        <sz val="9"/>
        <color theme="1"/>
        <rFont val="Calibri"/>
        <family val="2"/>
        <scheme val="minor"/>
      </rPr>
      <t>weights &gt;</t>
    </r>
  </si>
  <si>
    <r>
      <t xml:space="preserve">EPIC 3                </t>
    </r>
    <r>
      <rPr>
        <sz val="9"/>
        <color theme="1"/>
        <rFont val="Calibri"/>
        <family val="2"/>
        <scheme val="minor"/>
      </rPr>
      <t>weights &gt;</t>
    </r>
  </si>
  <si>
    <r>
      <t xml:space="preserve">EPIC 4                </t>
    </r>
    <r>
      <rPr>
        <sz val="9"/>
        <color theme="1"/>
        <rFont val="Calibri"/>
        <family val="2"/>
        <scheme val="minor"/>
      </rPr>
      <t>weights &gt;</t>
    </r>
  </si>
  <si>
    <t>completed</t>
  </si>
  <si>
    <t xml:space="preserve">Burndown </t>
  </si>
  <si>
    <t>Points / Week planned</t>
  </si>
  <si>
    <t>Reality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</si>
</sst>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2" fontId="0" fillId="2" borderId="0" xfId="0" applyNumberFormat="1" applyFill="1"/>
    <xf numFmtId="0" fontId="2" fillId="0" borderId="0" xfId="0" applyFont="1" applyAlignment="1">
      <alignment horizontal="left" vertical="center" indent="1"/>
    </xf>
    <xf numFmtId="0" fontId="2" fillId="0" borderId="0" xfId="0" applyFont="1"/>
    <xf numFmtId="9" fontId="2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0" fontId="2" fillId="4" borderId="0" xfId="0" applyFont="1" applyFill="1"/>
    <xf numFmtId="0" fontId="0" fillId="0" borderId="1" xfId="0" applyBorder="1"/>
    <xf numFmtId="2" fontId="3" fillId="0" borderId="4" xfId="0" applyNumberFormat="1" applyFont="1" applyBorder="1" applyAlignment="1">
      <alignment vertical="center"/>
    </xf>
    <xf numFmtId="0" fontId="3" fillId="0" borderId="3" xfId="0" applyFont="1" applyBorder="1"/>
    <xf numFmtId="0" fontId="0" fillId="4" borderId="0" xfId="0" applyFill="1" applyAlignment="1">
      <alignment horizontal="right"/>
    </xf>
    <xf numFmtId="0" fontId="0" fillId="7" borderId="0" xfId="0" applyFill="1" applyAlignment="1">
      <alignment vertical="center"/>
    </xf>
    <xf numFmtId="0" fontId="0" fillId="0" borderId="12" xfId="0" applyBorder="1"/>
    <xf numFmtId="0" fontId="0" fillId="0" borderId="10" xfId="0" applyBorder="1" applyAlignment="1">
      <alignment horizontal="center"/>
    </xf>
    <xf numFmtId="164" fontId="0" fillId="0" borderId="10" xfId="0" applyNumberFormat="1" applyBorder="1"/>
    <xf numFmtId="0" fontId="0" fillId="0" borderId="10" xfId="0" applyBorder="1"/>
    <xf numFmtId="2" fontId="3" fillId="0" borderId="11" xfId="0" applyNumberFormat="1" applyFont="1" applyBorder="1" applyAlignment="1">
      <alignment vertical="center"/>
    </xf>
    <xf numFmtId="0" fontId="0" fillId="0" borderId="8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7" fontId="0" fillId="5" borderId="8" xfId="0" quotePrefix="1" applyNumberFormat="1" applyFill="1" applyBorder="1" applyAlignment="1">
      <alignment horizontal="center"/>
    </xf>
    <xf numFmtId="0" fontId="0" fillId="6" borderId="8" xfId="0" quotePrefix="1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14" fontId="4" fillId="4" borderId="0" xfId="0" applyNumberFormat="1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2" fillId="4" borderId="13" xfId="0" applyFont="1" applyFill="1" applyBorder="1"/>
    <xf numFmtId="0" fontId="0" fillId="0" borderId="13" xfId="0" applyFill="1" applyBorder="1"/>
    <xf numFmtId="0" fontId="2" fillId="0" borderId="13" xfId="0" applyFont="1" applyFill="1" applyBorder="1"/>
    <xf numFmtId="0" fontId="0" fillId="0" borderId="0" xfId="0" applyFill="1" applyAlignment="1">
      <alignment vertical="center"/>
    </xf>
    <xf numFmtId="2" fontId="0" fillId="0" borderId="0" xfId="0" applyNumberFormat="1" applyFill="1"/>
    <xf numFmtId="9" fontId="2" fillId="0" borderId="0" xfId="0" applyNumberFormat="1" applyFont="1" applyFill="1"/>
    <xf numFmtId="0" fontId="2" fillId="0" borderId="0" xfId="0" applyFont="1" applyFill="1" applyAlignment="1">
      <alignment horizontal="left" vertical="center" indent="1"/>
    </xf>
    <xf numFmtId="2" fontId="2" fillId="0" borderId="0" xfId="0" applyNumberFormat="1" applyFont="1" applyFill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Fill="1" applyBorder="1"/>
    <xf numFmtId="2" fontId="3" fillId="0" borderId="0" xfId="0" applyNumberFormat="1" applyFont="1" applyFill="1" applyBorder="1" applyAlignment="1">
      <alignment vertical="center"/>
    </xf>
    <xf numFmtId="0" fontId="0" fillId="6" borderId="9" xfId="0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0" fontId="2" fillId="0" borderId="0" xfId="0" applyFont="1" applyFill="1" applyAlignment="1">
      <alignment horizontal="right" vertical="center" indent="1"/>
    </xf>
    <xf numFmtId="1" fontId="0" fillId="7" borderId="0" xfId="0" applyNumberFormat="1" applyFill="1"/>
    <xf numFmtId="2" fontId="3" fillId="0" borderId="0" xfId="0" applyNumberFormat="1" applyFont="1" applyBorder="1" applyAlignment="1">
      <alignment vertical="center"/>
    </xf>
    <xf numFmtId="0" fontId="2" fillId="0" borderId="0" xfId="0" applyFont="1" applyFill="1" applyBorder="1"/>
    <xf numFmtId="0" fontId="2" fillId="4" borderId="0" xfId="0" applyFont="1" applyFill="1" applyBorder="1"/>
    <xf numFmtId="0" fontId="2" fillId="8" borderId="0" xfId="0" applyFont="1" applyFill="1"/>
    <xf numFmtId="0" fontId="2" fillId="8" borderId="0" xfId="0" applyFont="1" applyFill="1" applyBorder="1"/>
    <xf numFmtId="0" fontId="2" fillId="8" borderId="13" xfId="0" applyFont="1" applyFill="1" applyBorder="1"/>
    <xf numFmtId="0" fontId="2" fillId="9" borderId="0" xfId="0" applyFont="1" applyFill="1"/>
    <xf numFmtId="0" fontId="2" fillId="9" borderId="13" xfId="0" applyFont="1" applyFill="1" applyBorder="1"/>
    <xf numFmtId="1" fontId="0" fillId="3" borderId="0" xfId="0" applyNumberFormat="1" applyFill="1"/>
    <xf numFmtId="0" fontId="3" fillId="0" borderId="4" xfId="0" applyFont="1" applyBorder="1"/>
    <xf numFmtId="1" fontId="0" fillId="0" borderId="0" xfId="0" applyNumberFormat="1" applyFill="1" applyBorder="1"/>
    <xf numFmtId="0" fontId="3" fillId="0" borderId="0" xfId="0" applyFont="1" applyBorder="1"/>
    <xf numFmtId="0" fontId="2" fillId="0" borderId="0" xfId="0" applyFont="1" applyFill="1" applyBorder="1" applyAlignment="1">
      <alignment horizontal="right"/>
    </xf>
    <xf numFmtId="0" fontId="0" fillId="0" borderId="2" xfId="0" applyFill="1" applyBorder="1" applyAlignment="1">
      <alignment horizontal="left"/>
    </xf>
  </cellXfs>
  <cellStyles count="1">
    <cellStyle name="Standard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Burndown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'App-Burndown'!$F$5</c:f>
              <c:strCache>
                <c:ptCount val="1"/>
                <c:pt idx="0">
                  <c:v>Plan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'App-Burndown'!$G$5:$Y$5</c:f>
              <c:numCache>
                <c:formatCode>0.0</c:formatCode>
                <c:ptCount val="19"/>
                <c:pt idx="0" formatCode="0">
                  <c:v>105</c:v>
                </c:pt>
                <c:pt idx="1">
                  <c:v>99.166666666666671</c:v>
                </c:pt>
                <c:pt idx="2">
                  <c:v>93.333333333333343</c:v>
                </c:pt>
                <c:pt idx="3">
                  <c:v>87.500000000000014</c:v>
                </c:pt>
                <c:pt idx="4">
                  <c:v>81.666666666666686</c:v>
                </c:pt>
                <c:pt idx="5">
                  <c:v>75.833333333333357</c:v>
                </c:pt>
                <c:pt idx="6">
                  <c:v>70.000000000000028</c:v>
                </c:pt>
                <c:pt idx="7">
                  <c:v>64.1666666666667</c:v>
                </c:pt>
                <c:pt idx="8">
                  <c:v>58.333333333333364</c:v>
                </c:pt>
                <c:pt idx="9">
                  <c:v>52.500000000000028</c:v>
                </c:pt>
                <c:pt idx="10">
                  <c:v>46.666666666666693</c:v>
                </c:pt>
                <c:pt idx="11">
                  <c:v>40.833333333333357</c:v>
                </c:pt>
                <c:pt idx="12">
                  <c:v>35.000000000000021</c:v>
                </c:pt>
                <c:pt idx="13">
                  <c:v>29.166666666666689</c:v>
                </c:pt>
                <c:pt idx="14">
                  <c:v>23.333333333333357</c:v>
                </c:pt>
                <c:pt idx="15">
                  <c:v>17.500000000000025</c:v>
                </c:pt>
                <c:pt idx="16">
                  <c:v>11.666666666666693</c:v>
                </c:pt>
                <c:pt idx="17">
                  <c:v>5.8333333333333597</c:v>
                </c:pt>
                <c:pt idx="18">
                  <c:v>2.6645352591003757E-14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F-4A0C-86EE-A60BFE1AD960}"/>
            </c:ext>
          </c:extLst>
        </c:ser>
        <c:ser>
          <c:idx val="1"/>
          <c:order val="1"/>
          <c:tx>
            <c:strRef>
              <c:f>'App-Burndown'!$F$6</c:f>
              <c:strCache>
                <c:ptCount val="1"/>
                <c:pt idx="0">
                  <c:v>Reality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'App-Burndown'!$G$6:$Y$6</c:f>
              <c:numCache>
                <c:formatCode>General</c:formatCode>
                <c:ptCount val="19"/>
                <c:pt idx="0" formatCode="0">
                  <c:v>105</c:v>
                </c:pt>
                <c:pt idx="1">
                  <c:v>105</c:v>
                </c:pt>
                <c:pt idx="2">
                  <c:v>105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105</c:v>
                </c:pt>
                <c:pt idx="7">
                  <c:v>105</c:v>
                </c:pt>
                <c:pt idx="8">
                  <c:v>105</c:v>
                </c:pt>
                <c:pt idx="9">
                  <c:v>105</c:v>
                </c:pt>
                <c:pt idx="10">
                  <c:v>105</c:v>
                </c:pt>
                <c:pt idx="11">
                  <c:v>105</c:v>
                </c:pt>
                <c:pt idx="12">
                  <c:v>105</c:v>
                </c:pt>
                <c:pt idx="13">
                  <c:v>105</c:v>
                </c:pt>
                <c:pt idx="14">
                  <c:v>105</c:v>
                </c:pt>
                <c:pt idx="15">
                  <c:v>105</c:v>
                </c:pt>
                <c:pt idx="16">
                  <c:v>105</c:v>
                </c:pt>
                <c:pt idx="17">
                  <c:v>105</c:v>
                </c:pt>
                <c:pt idx="18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F-4A0C-86EE-A60BFE1AD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298223"/>
        <c:axId val="227339023"/>
      </c:lineChart>
      <c:catAx>
        <c:axId val="22729822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27339023"/>
        <c:crosses val="autoZero"/>
        <c:auto val="1"/>
        <c:lblAlgn val="ctr"/>
        <c:lblOffset val="100"/>
        <c:noMultiLvlLbl val="0"/>
      </c:catAx>
      <c:valAx>
        <c:axId val="22733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27298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158335</xdr:colOff>
      <xdr:row>8</xdr:row>
      <xdr:rowOff>72749</xdr:rowOff>
    </xdr:from>
    <xdr:to>
      <xdr:col>31</xdr:col>
      <xdr:colOff>628511</xdr:colOff>
      <xdr:row>26</xdr:row>
      <xdr:rowOff>29818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FDD4B7E8-CF88-6960-DE13-DD2D442EC5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1EA2-8531-424E-B740-955813EC4C04}">
  <sheetPr>
    <pageSetUpPr fitToPage="1"/>
  </sheetPr>
  <dimension ref="A1:AE108"/>
  <sheetViews>
    <sheetView tabSelected="1" zoomScale="115" zoomScaleNormal="115" workbookViewId="0">
      <selection activeCell="H10" sqref="H10:T20"/>
    </sheetView>
  </sheetViews>
  <sheetFormatPr baseColWidth="10" defaultRowHeight="14.5" x14ac:dyDescent="0.35"/>
  <cols>
    <col min="1" max="1" width="3" customWidth="1"/>
    <col min="2" max="2" width="4.7265625" customWidth="1"/>
    <col min="3" max="3" width="22.26953125" customWidth="1"/>
    <col min="4" max="4" width="4.54296875" customWidth="1"/>
    <col min="5" max="5" width="5.81640625" customWidth="1"/>
    <col min="6" max="6" width="6.7265625" customWidth="1"/>
    <col min="7" max="7" width="4.90625" customWidth="1"/>
    <col min="8" max="14" width="4.6328125" customWidth="1"/>
    <col min="15" max="15" width="4.6328125" style="14" customWidth="1"/>
    <col min="16" max="29" width="4.6328125" customWidth="1"/>
  </cols>
  <sheetData>
    <row r="1" spans="1:31" ht="15" thickBot="1" x14ac:dyDescent="0.4">
      <c r="L1" s="21" t="s">
        <v>22</v>
      </c>
      <c r="M1" s="22"/>
      <c r="N1" s="22"/>
      <c r="O1" s="22"/>
      <c r="P1" s="22"/>
      <c r="Q1" s="22"/>
      <c r="R1" s="22"/>
      <c r="S1" s="22"/>
      <c r="T1" s="22"/>
      <c r="U1" s="22"/>
      <c r="V1" s="23"/>
      <c r="X1" s="12" t="s">
        <v>9</v>
      </c>
      <c r="Y1" s="28" t="s">
        <v>12</v>
      </c>
      <c r="Z1" s="28"/>
      <c r="AA1" s="28"/>
    </row>
    <row r="2" spans="1:31" ht="15" thickBot="1" x14ac:dyDescent="0.4">
      <c r="O2"/>
      <c r="P2" s="20"/>
    </row>
    <row r="3" spans="1:31" x14ac:dyDescent="0.35">
      <c r="F3" s="9"/>
      <c r="G3" s="19"/>
      <c r="H3" s="24" t="s">
        <v>13</v>
      </c>
      <c r="I3" s="24"/>
      <c r="J3" s="24"/>
      <c r="K3" s="24"/>
      <c r="L3" s="24"/>
      <c r="M3" s="25" t="s">
        <v>14</v>
      </c>
      <c r="N3" s="26"/>
      <c r="O3" s="26"/>
      <c r="P3" s="26"/>
      <c r="Q3" s="24" t="s">
        <v>15</v>
      </c>
      <c r="R3" s="27"/>
      <c r="S3" s="27"/>
      <c r="T3" s="27"/>
      <c r="U3" s="25" t="s">
        <v>16</v>
      </c>
      <c r="V3" s="26"/>
      <c r="W3" s="26"/>
      <c r="X3" s="26"/>
      <c r="Y3" s="46"/>
      <c r="Z3" s="41"/>
      <c r="AA3" s="41"/>
      <c r="AB3" s="41"/>
      <c r="AC3" s="41"/>
    </row>
    <row r="4" spans="1:31" x14ac:dyDescent="0.35">
      <c r="C4" s="1" t="s">
        <v>6</v>
      </c>
      <c r="D4" s="1">
        <f>COUNT(H4:AF4)</f>
        <v>18</v>
      </c>
      <c r="E4" s="30"/>
      <c r="F4" s="65" t="s">
        <v>7</v>
      </c>
      <c r="G4" s="44">
        <v>0</v>
      </c>
      <c r="H4" s="47">
        <v>1</v>
      </c>
      <c r="I4" s="47">
        <f>H4+1</f>
        <v>2</v>
      </c>
      <c r="J4" s="47">
        <f t="shared" ref="J4:X4" si="0">I4+1</f>
        <v>3</v>
      </c>
      <c r="K4" s="47">
        <f t="shared" si="0"/>
        <v>4</v>
      </c>
      <c r="L4" s="47">
        <f t="shared" si="0"/>
        <v>5</v>
      </c>
      <c r="M4" s="47">
        <f t="shared" si="0"/>
        <v>6</v>
      </c>
      <c r="N4" s="47">
        <f t="shared" si="0"/>
        <v>7</v>
      </c>
      <c r="O4" s="47">
        <f t="shared" si="0"/>
        <v>8</v>
      </c>
      <c r="P4" s="47">
        <f t="shared" si="0"/>
        <v>9</v>
      </c>
      <c r="Q4" s="47">
        <f t="shared" si="0"/>
        <v>10</v>
      </c>
      <c r="R4" s="47">
        <f t="shared" si="0"/>
        <v>11</v>
      </c>
      <c r="S4" s="47">
        <f t="shared" si="0"/>
        <v>12</v>
      </c>
      <c r="T4" s="47">
        <f t="shared" si="0"/>
        <v>13</v>
      </c>
      <c r="U4" s="47">
        <f t="shared" si="0"/>
        <v>14</v>
      </c>
      <c r="V4" s="47">
        <f t="shared" si="0"/>
        <v>15</v>
      </c>
      <c r="W4" s="47">
        <f t="shared" si="0"/>
        <v>16</v>
      </c>
      <c r="X4" s="47">
        <f t="shared" si="0"/>
        <v>17</v>
      </c>
      <c r="Y4" s="15">
        <f>X4+1</f>
        <v>18</v>
      </c>
      <c r="Z4" s="42"/>
      <c r="AA4" s="42"/>
      <c r="AB4" s="42"/>
      <c r="AC4" s="42"/>
    </row>
    <row r="5" spans="1:31" x14ac:dyDescent="0.35">
      <c r="C5" s="1" t="s">
        <v>4</v>
      </c>
      <c r="D5" s="60">
        <f>SUM(D9:D39)</f>
        <v>105</v>
      </c>
      <c r="E5" s="30"/>
      <c r="F5" s="65" t="s">
        <v>1</v>
      </c>
      <c r="G5" s="62">
        <f>D5</f>
        <v>105</v>
      </c>
      <c r="H5" s="48">
        <f>D5-$D$6</f>
        <v>99.166666666666671</v>
      </c>
      <c r="I5" s="48">
        <f>H5-$D$6</f>
        <v>93.333333333333343</v>
      </c>
      <c r="J5" s="48">
        <f>I5-$D$6</f>
        <v>87.500000000000014</v>
      </c>
      <c r="K5" s="48">
        <f>J5-$D$6</f>
        <v>81.666666666666686</v>
      </c>
      <c r="L5" s="48">
        <f>K5-$D$6</f>
        <v>75.833333333333357</v>
      </c>
      <c r="M5" s="48">
        <f>L5-$D$6</f>
        <v>70.000000000000028</v>
      </c>
      <c r="N5" s="48">
        <f>M5-$D$6</f>
        <v>64.1666666666667</v>
      </c>
      <c r="O5" s="48">
        <f>N5-$D$6</f>
        <v>58.333333333333364</v>
      </c>
      <c r="P5" s="48">
        <f>O5-$D$6</f>
        <v>52.500000000000028</v>
      </c>
      <c r="Q5" s="48">
        <f>P5-$D$6</f>
        <v>46.666666666666693</v>
      </c>
      <c r="R5" s="48">
        <f>Q5-$D$6</f>
        <v>40.833333333333357</v>
      </c>
      <c r="S5" s="48">
        <f>R5-$D$6</f>
        <v>35.000000000000021</v>
      </c>
      <c r="T5" s="48">
        <f>S5-$D$6</f>
        <v>29.166666666666689</v>
      </c>
      <c r="U5" s="48">
        <f>T5-$D$6</f>
        <v>23.333333333333357</v>
      </c>
      <c r="V5" s="48">
        <f>U5-$D$6</f>
        <v>17.500000000000025</v>
      </c>
      <c r="W5" s="48">
        <f>V5-$D$6</f>
        <v>11.666666666666693</v>
      </c>
      <c r="X5" s="48">
        <f>W5-$D$6</f>
        <v>5.8333333333333597</v>
      </c>
      <c r="Y5" s="16">
        <f>X5-$D$6</f>
        <v>2.6645352591003757E-14</v>
      </c>
      <c r="Z5" s="43"/>
      <c r="AA5" s="43"/>
      <c r="AB5" s="43"/>
      <c r="AC5" s="43"/>
    </row>
    <row r="6" spans="1:31" x14ac:dyDescent="0.35">
      <c r="C6" s="1" t="s">
        <v>23</v>
      </c>
      <c r="D6" s="2">
        <f>D5/D4</f>
        <v>5.833333333333333</v>
      </c>
      <c r="E6" s="35"/>
      <c r="F6" s="65" t="s">
        <v>24</v>
      </c>
      <c r="G6" s="62">
        <f>D5</f>
        <v>105</v>
      </c>
      <c r="H6" s="49">
        <f>D5-H7</f>
        <v>105</v>
      </c>
      <c r="I6" s="49">
        <f>H6-I7</f>
        <v>105</v>
      </c>
      <c r="J6" s="49">
        <f t="shared" ref="J6:Y6" si="1">I6-J7</f>
        <v>105</v>
      </c>
      <c r="K6" s="49">
        <f t="shared" si="1"/>
        <v>105</v>
      </c>
      <c r="L6" s="49">
        <f t="shared" si="1"/>
        <v>105</v>
      </c>
      <c r="M6" s="49">
        <f t="shared" si="1"/>
        <v>105</v>
      </c>
      <c r="N6" s="49">
        <f t="shared" si="1"/>
        <v>105</v>
      </c>
      <c r="O6" s="49">
        <f t="shared" si="1"/>
        <v>105</v>
      </c>
      <c r="P6" s="49">
        <f t="shared" si="1"/>
        <v>105</v>
      </c>
      <c r="Q6" s="49">
        <f t="shared" si="1"/>
        <v>105</v>
      </c>
      <c r="R6" s="49">
        <f t="shared" si="1"/>
        <v>105</v>
      </c>
      <c r="S6" s="49">
        <f t="shared" si="1"/>
        <v>105</v>
      </c>
      <c r="T6" s="49">
        <f t="shared" si="1"/>
        <v>105</v>
      </c>
      <c r="U6" s="49">
        <f t="shared" si="1"/>
        <v>105</v>
      </c>
      <c r="V6" s="49">
        <f t="shared" si="1"/>
        <v>105</v>
      </c>
      <c r="W6" s="49">
        <f t="shared" si="1"/>
        <v>105</v>
      </c>
      <c r="X6" s="49">
        <f t="shared" si="1"/>
        <v>105</v>
      </c>
      <c r="Y6" s="17">
        <f t="shared" si="1"/>
        <v>105</v>
      </c>
      <c r="Z6" s="44"/>
      <c r="AA6" s="44"/>
      <c r="AB6" s="44"/>
      <c r="AC6" s="44"/>
    </row>
    <row r="7" spans="1:31" ht="15" thickBot="1" x14ac:dyDescent="0.4">
      <c r="A7">
        <f>SUM(A9:A90)</f>
        <v>4</v>
      </c>
      <c r="B7" t="s">
        <v>5</v>
      </c>
      <c r="F7" s="11" t="s">
        <v>8</v>
      </c>
      <c r="G7" s="61"/>
      <c r="H7" s="10">
        <f>SUMPRODUCT($E9:$E71,H9:H71)</f>
        <v>0</v>
      </c>
      <c r="I7" s="10">
        <f t="shared" ref="I7:Y7" si="2">SUMPRODUCT($E9:$E71,I9:I71)</f>
        <v>0</v>
      </c>
      <c r="J7" s="10">
        <f t="shared" si="2"/>
        <v>0</v>
      </c>
      <c r="K7" s="10">
        <f t="shared" si="2"/>
        <v>0</v>
      </c>
      <c r="L7" s="10">
        <f t="shared" si="2"/>
        <v>0</v>
      </c>
      <c r="M7" s="10">
        <f t="shared" si="2"/>
        <v>0</v>
      </c>
      <c r="N7" s="10">
        <f t="shared" si="2"/>
        <v>0</v>
      </c>
      <c r="O7" s="10">
        <f t="shared" si="2"/>
        <v>0</v>
      </c>
      <c r="P7" s="10">
        <f t="shared" si="2"/>
        <v>0</v>
      </c>
      <c r="Q7" s="10">
        <f t="shared" si="2"/>
        <v>0</v>
      </c>
      <c r="R7" s="10">
        <f t="shared" si="2"/>
        <v>0</v>
      </c>
      <c r="S7" s="10">
        <f t="shared" si="2"/>
        <v>0</v>
      </c>
      <c r="T7" s="10">
        <f t="shared" si="2"/>
        <v>0</v>
      </c>
      <c r="U7" s="10">
        <f t="shared" si="2"/>
        <v>0</v>
      </c>
      <c r="V7" s="10">
        <f t="shared" si="2"/>
        <v>0</v>
      </c>
      <c r="W7" s="10">
        <f t="shared" si="2"/>
        <v>0</v>
      </c>
      <c r="X7" s="10">
        <f t="shared" si="2"/>
        <v>0</v>
      </c>
      <c r="Y7" s="18">
        <f t="shared" si="2"/>
        <v>0</v>
      </c>
      <c r="Z7" s="45"/>
      <c r="AA7" s="45"/>
      <c r="AB7" s="45"/>
      <c r="AC7" s="45"/>
    </row>
    <row r="8" spans="1:31" x14ac:dyDescent="0.35">
      <c r="F8" s="63"/>
      <c r="G8" s="63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45"/>
      <c r="AA8" s="45"/>
      <c r="AB8" s="45"/>
      <c r="AC8" s="45"/>
    </row>
    <row r="9" spans="1:31" x14ac:dyDescent="0.35">
      <c r="A9">
        <v>1</v>
      </c>
      <c r="B9" s="5">
        <f>SUM(B10:B14)</f>
        <v>1</v>
      </c>
      <c r="C9" s="13" t="s">
        <v>17</v>
      </c>
      <c r="D9" s="51">
        <v>25</v>
      </c>
      <c r="E9" s="6"/>
      <c r="F9" s="64" t="s">
        <v>21</v>
      </c>
      <c r="O9"/>
      <c r="P9" s="49"/>
      <c r="Q9" s="49"/>
      <c r="R9" s="49"/>
    </row>
    <row r="10" spans="1:31" s="4" customFormat="1" ht="12" x14ac:dyDescent="0.3">
      <c r="B10" s="5">
        <v>0.2</v>
      </c>
      <c r="C10" s="3" t="s">
        <v>3</v>
      </c>
      <c r="E10" s="7">
        <f>$D$9*B10</f>
        <v>5</v>
      </c>
      <c r="F10" s="5">
        <f>SUM(H10:AC10)</f>
        <v>0</v>
      </c>
      <c r="G10" s="5"/>
      <c r="H10" s="8"/>
      <c r="I10" s="8"/>
      <c r="J10" s="29"/>
      <c r="K10" s="29"/>
      <c r="L10" s="29"/>
      <c r="M10" s="29"/>
      <c r="N10" s="29"/>
      <c r="O10" s="29"/>
      <c r="P10" s="29"/>
      <c r="Q10" s="53"/>
      <c r="R10" s="53"/>
      <c r="S10" s="29"/>
      <c r="T10" s="29"/>
      <c r="U10" s="29"/>
      <c r="V10" s="29"/>
      <c r="W10" s="29"/>
      <c r="X10" s="29"/>
      <c r="Y10" s="29"/>
      <c r="Z10" s="29"/>
      <c r="AA10" s="29"/>
      <c r="AE10" s="5"/>
    </row>
    <row r="11" spans="1:31" s="4" customFormat="1" ht="12" x14ac:dyDescent="0.3">
      <c r="B11" s="5">
        <v>0.25</v>
      </c>
      <c r="C11" s="3" t="s">
        <v>2</v>
      </c>
      <c r="E11" s="7">
        <f>$D$9*B11</f>
        <v>6.25</v>
      </c>
      <c r="F11" s="5">
        <f t="shared" ref="F11:F14" si="3">SUM(H11:AC11)</f>
        <v>0</v>
      </c>
      <c r="G11" s="5"/>
      <c r="H11" s="29"/>
      <c r="I11" s="29"/>
      <c r="J11" s="8"/>
      <c r="K11" s="8"/>
      <c r="L11" s="29"/>
      <c r="M11" s="29"/>
      <c r="N11" s="29"/>
      <c r="O11" s="29"/>
      <c r="P11" s="29"/>
      <c r="Q11" s="53"/>
      <c r="R11" s="53"/>
      <c r="S11" s="29"/>
      <c r="T11" s="29"/>
      <c r="U11" s="29"/>
      <c r="V11" s="29"/>
      <c r="W11" s="29"/>
      <c r="X11" s="29"/>
      <c r="Y11" s="29"/>
      <c r="Z11" s="29"/>
      <c r="AA11" s="29"/>
      <c r="AE11" s="5"/>
    </row>
    <row r="12" spans="1:31" s="4" customFormat="1" ht="12" x14ac:dyDescent="0.3">
      <c r="B12" s="5">
        <v>0.15</v>
      </c>
      <c r="C12" s="3" t="s">
        <v>11</v>
      </c>
      <c r="E12" s="7">
        <f>$D$9*B12</f>
        <v>3.75</v>
      </c>
      <c r="F12" s="5">
        <f t="shared" si="3"/>
        <v>0</v>
      </c>
      <c r="G12" s="5"/>
      <c r="H12" s="29"/>
      <c r="I12" s="29"/>
      <c r="J12" s="29"/>
      <c r="K12" s="29"/>
      <c r="L12" s="8"/>
      <c r="M12" s="29"/>
      <c r="N12" s="29"/>
      <c r="O12" s="29"/>
      <c r="P12" s="29"/>
      <c r="Q12" s="53"/>
      <c r="R12" s="53"/>
      <c r="S12" s="29"/>
      <c r="T12" s="29"/>
      <c r="U12" s="29"/>
      <c r="V12" s="29"/>
      <c r="W12" s="29"/>
      <c r="X12" s="29"/>
      <c r="Y12" s="29"/>
      <c r="Z12" s="29"/>
      <c r="AA12" s="29"/>
    </row>
    <row r="13" spans="1:31" s="4" customFormat="1" ht="12" x14ac:dyDescent="0.3">
      <c r="B13" s="5">
        <v>0.25</v>
      </c>
      <c r="C13" s="3" t="s">
        <v>0</v>
      </c>
      <c r="E13" s="7">
        <f>$D$9*B13</f>
        <v>6.25</v>
      </c>
      <c r="F13" s="5">
        <f t="shared" si="3"/>
        <v>0</v>
      </c>
      <c r="G13" s="5"/>
      <c r="H13" s="29"/>
      <c r="I13" s="29"/>
      <c r="J13" s="29"/>
      <c r="K13" s="29"/>
      <c r="L13" s="29"/>
      <c r="M13" s="55"/>
      <c r="N13" s="55"/>
      <c r="O13" s="29"/>
      <c r="P13" s="29"/>
      <c r="Q13" s="53"/>
      <c r="R13" s="53"/>
      <c r="S13" s="29"/>
      <c r="T13" s="29"/>
      <c r="U13" s="29"/>
      <c r="V13" s="29"/>
      <c r="W13" s="29"/>
      <c r="X13" s="29"/>
      <c r="Y13" s="29"/>
      <c r="Z13" s="29"/>
      <c r="AA13" s="29"/>
    </row>
    <row r="14" spans="1:31" s="4" customFormat="1" ht="12" x14ac:dyDescent="0.3">
      <c r="B14" s="5">
        <v>0.15</v>
      </c>
      <c r="C14" s="3" t="s">
        <v>10</v>
      </c>
      <c r="E14" s="7">
        <f>$D$9*B14</f>
        <v>3.75</v>
      </c>
      <c r="F14" s="5">
        <f t="shared" si="3"/>
        <v>0</v>
      </c>
      <c r="G14" s="5"/>
      <c r="H14" s="29"/>
      <c r="I14" s="29"/>
      <c r="J14" s="29"/>
      <c r="K14" s="29"/>
      <c r="L14" s="29"/>
      <c r="M14" s="29"/>
      <c r="N14" s="29"/>
      <c r="O14" s="57"/>
      <c r="P14" s="29"/>
      <c r="Q14" s="53"/>
      <c r="R14" s="53"/>
      <c r="S14" s="29"/>
      <c r="T14" s="29"/>
      <c r="U14" s="29"/>
      <c r="V14" s="29"/>
      <c r="W14" s="29"/>
      <c r="X14" s="29"/>
      <c r="Y14" s="29"/>
      <c r="Z14" s="29"/>
      <c r="AA14" s="29"/>
    </row>
    <row r="15" spans="1:31" x14ac:dyDescent="0.35">
      <c r="A15">
        <v>1</v>
      </c>
      <c r="B15" s="5">
        <f>SUM(B16:B20)</f>
        <v>1</v>
      </c>
      <c r="C15" s="13" t="s">
        <v>18</v>
      </c>
      <c r="D15" s="51">
        <v>35</v>
      </c>
      <c r="E15" s="6"/>
      <c r="H15" s="30"/>
      <c r="I15" s="30"/>
      <c r="J15" s="30"/>
      <c r="K15" s="30"/>
      <c r="L15" s="30"/>
      <c r="M15" s="30"/>
      <c r="N15" s="30"/>
      <c r="O15" s="32"/>
      <c r="P15" s="30"/>
      <c r="Q15" s="44"/>
      <c r="R15" s="44"/>
      <c r="S15" s="30"/>
      <c r="T15" s="30"/>
      <c r="U15" s="30"/>
      <c r="V15" s="30"/>
      <c r="W15" s="30"/>
      <c r="X15" s="30"/>
      <c r="Y15" s="30"/>
      <c r="Z15" s="30"/>
      <c r="AA15" s="30"/>
    </row>
    <row r="16" spans="1:31" ht="12" customHeight="1" x14ac:dyDescent="0.35">
      <c r="B16" s="5">
        <v>0.15</v>
      </c>
      <c r="C16" s="3" t="s">
        <v>3</v>
      </c>
      <c r="E16" s="7">
        <f>$D$15*B16</f>
        <v>5.25</v>
      </c>
      <c r="F16" s="5">
        <f>SUM(H16:AC16)</f>
        <v>0</v>
      </c>
      <c r="G16" s="5"/>
      <c r="H16" s="29"/>
      <c r="I16" s="29"/>
      <c r="J16" s="29"/>
      <c r="K16" s="8"/>
      <c r="L16" s="29"/>
      <c r="M16" s="29"/>
      <c r="N16" s="29"/>
      <c r="O16" s="33"/>
      <c r="P16" s="29"/>
      <c r="Q16" s="53"/>
      <c r="R16" s="53"/>
      <c r="S16" s="29"/>
      <c r="T16" s="29"/>
      <c r="U16" s="29"/>
      <c r="V16" s="29"/>
      <c r="W16" s="29"/>
      <c r="X16" s="29"/>
      <c r="Y16" s="29"/>
      <c r="Z16" s="29"/>
      <c r="AA16" s="29"/>
      <c r="AB16" s="4"/>
      <c r="AC16" s="4"/>
    </row>
    <row r="17" spans="1:29" ht="12" customHeight="1" x14ac:dyDescent="0.35">
      <c r="B17" s="5">
        <v>0.15</v>
      </c>
      <c r="C17" s="3" t="s">
        <v>2</v>
      </c>
      <c r="E17" s="7">
        <f>$D$15*B17</f>
        <v>5.25</v>
      </c>
      <c r="F17" s="5">
        <f t="shared" ref="F17:F20" si="4">SUM(H17:AC17)</f>
        <v>0</v>
      </c>
      <c r="G17" s="5"/>
      <c r="H17" s="29"/>
      <c r="I17" s="29"/>
      <c r="J17" s="29"/>
      <c r="K17" s="29"/>
      <c r="L17" s="8"/>
      <c r="M17" s="8"/>
      <c r="N17" s="29"/>
      <c r="O17" s="33"/>
      <c r="P17" s="29"/>
      <c r="Q17" s="53"/>
      <c r="R17" s="53"/>
      <c r="S17" s="29"/>
      <c r="T17" s="29"/>
      <c r="U17" s="29"/>
      <c r="V17" s="29"/>
      <c r="W17" s="29"/>
      <c r="X17" s="29"/>
      <c r="Y17" s="29"/>
      <c r="Z17" s="29"/>
      <c r="AA17" s="29"/>
      <c r="AB17" s="4"/>
      <c r="AC17" s="4"/>
    </row>
    <row r="18" spans="1:29" ht="12" customHeight="1" x14ac:dyDescent="0.35">
      <c r="B18" s="5">
        <v>0.15</v>
      </c>
      <c r="C18" s="3" t="s">
        <v>11</v>
      </c>
      <c r="E18" s="7">
        <f>$D$15*B18</f>
        <v>5.25</v>
      </c>
      <c r="F18" s="5">
        <f t="shared" si="4"/>
        <v>0</v>
      </c>
      <c r="G18" s="5"/>
      <c r="H18" s="29"/>
      <c r="I18" s="29"/>
      <c r="J18" s="29"/>
      <c r="K18" s="29"/>
      <c r="L18" s="29"/>
      <c r="M18" s="29"/>
      <c r="N18" s="8"/>
      <c r="O18" s="31"/>
      <c r="P18" s="29"/>
      <c r="Q18" s="53"/>
      <c r="R18" s="53"/>
      <c r="S18" s="29"/>
      <c r="T18" s="29"/>
      <c r="U18" s="29"/>
      <c r="V18" s="29"/>
      <c r="W18" s="29"/>
      <c r="X18" s="29"/>
      <c r="Y18" s="29"/>
      <c r="Z18" s="29"/>
      <c r="AA18" s="29"/>
      <c r="AB18" s="4"/>
      <c r="AC18" s="4"/>
    </row>
    <row r="19" spans="1:29" ht="12" customHeight="1" x14ac:dyDescent="0.35">
      <c r="B19" s="5">
        <v>0.4</v>
      </c>
      <c r="C19" s="3" t="s">
        <v>0</v>
      </c>
      <c r="E19" s="7">
        <f>$D$15*B19</f>
        <v>14</v>
      </c>
      <c r="F19" s="5">
        <f t="shared" si="4"/>
        <v>0</v>
      </c>
      <c r="G19" s="5"/>
      <c r="H19" s="29"/>
      <c r="I19" s="29"/>
      <c r="J19" s="29"/>
      <c r="K19" s="29"/>
      <c r="L19" s="29"/>
      <c r="M19" s="29"/>
      <c r="N19" s="29"/>
      <c r="O19" s="33"/>
      <c r="P19" s="55"/>
      <c r="Q19" s="56"/>
      <c r="R19" s="57"/>
      <c r="S19" s="29"/>
      <c r="T19" s="29"/>
      <c r="U19" s="29"/>
      <c r="V19" s="29"/>
      <c r="W19" s="29"/>
      <c r="X19" s="29"/>
      <c r="Y19" s="29"/>
      <c r="Z19" s="29"/>
      <c r="AA19" s="29"/>
      <c r="AB19" s="4"/>
      <c r="AC19" s="4"/>
    </row>
    <row r="20" spans="1:29" ht="12" customHeight="1" x14ac:dyDescent="0.35">
      <c r="B20" s="5">
        <v>0.15</v>
      </c>
      <c r="C20" s="3" t="s">
        <v>10</v>
      </c>
      <c r="E20" s="7">
        <f>$D$15*B20</f>
        <v>5.25</v>
      </c>
      <c r="F20" s="5">
        <f t="shared" si="4"/>
        <v>0</v>
      </c>
      <c r="G20" s="5"/>
      <c r="H20" s="29"/>
      <c r="I20" s="29"/>
      <c r="J20" s="29"/>
      <c r="K20" s="29"/>
      <c r="L20" s="29"/>
      <c r="M20" s="29"/>
      <c r="N20" s="29"/>
      <c r="O20" s="29"/>
      <c r="P20" s="29"/>
      <c r="Q20" s="53"/>
      <c r="R20" s="33"/>
      <c r="S20" s="58"/>
      <c r="T20" s="58"/>
      <c r="U20" s="29"/>
      <c r="V20" s="29"/>
      <c r="W20" s="29"/>
      <c r="X20" s="29"/>
      <c r="Y20" s="29"/>
      <c r="Z20" s="29"/>
      <c r="AA20" s="29"/>
      <c r="AB20" s="4"/>
      <c r="AC20" s="4"/>
    </row>
    <row r="21" spans="1:29" x14ac:dyDescent="0.35">
      <c r="A21">
        <v>1</v>
      </c>
      <c r="B21" s="5">
        <f>SUM(B22:B26)</f>
        <v>1</v>
      </c>
      <c r="C21" s="13" t="s">
        <v>19</v>
      </c>
      <c r="D21" s="51">
        <f>100/$A$7</f>
        <v>25</v>
      </c>
      <c r="E21" s="6"/>
      <c r="H21" s="30"/>
      <c r="I21" s="30"/>
      <c r="J21" s="30"/>
      <c r="K21" s="30"/>
      <c r="L21" s="30"/>
      <c r="M21" s="30"/>
      <c r="N21" s="30"/>
      <c r="O21" s="30"/>
      <c r="P21" s="30"/>
      <c r="Q21" s="44"/>
      <c r="R21" s="32"/>
      <c r="S21" s="30"/>
      <c r="T21" s="30"/>
      <c r="U21" s="30"/>
      <c r="V21" s="30"/>
      <c r="W21" s="30"/>
      <c r="X21" s="30"/>
      <c r="Y21" s="30"/>
      <c r="Z21" s="30"/>
      <c r="AA21" s="30"/>
    </row>
    <row r="22" spans="1:29" ht="12" customHeight="1" x14ac:dyDescent="0.35">
      <c r="B22" s="5">
        <v>0.25</v>
      </c>
      <c r="C22" s="3" t="s">
        <v>3</v>
      </c>
      <c r="E22" s="7">
        <f>$D$21*B22</f>
        <v>6.25</v>
      </c>
      <c r="F22" s="5">
        <f>SUM(H22:AC22)</f>
        <v>0</v>
      </c>
      <c r="G22" s="5"/>
      <c r="H22" s="29"/>
      <c r="I22" s="29"/>
      <c r="J22" s="29"/>
      <c r="K22" s="29"/>
      <c r="L22" s="29"/>
      <c r="M22" s="8"/>
      <c r="N22" s="8"/>
      <c r="O22" s="29"/>
      <c r="P22" s="29"/>
      <c r="Q22" s="53"/>
      <c r="R22" s="33"/>
      <c r="S22" s="29"/>
      <c r="T22" s="29"/>
      <c r="U22" s="29"/>
      <c r="V22" s="29"/>
      <c r="W22" s="29"/>
      <c r="X22" s="29"/>
      <c r="Y22" s="29"/>
      <c r="Z22" s="29"/>
      <c r="AA22" s="29"/>
      <c r="AB22" s="4"/>
      <c r="AC22" s="4"/>
    </row>
    <row r="23" spans="1:29" ht="12" customHeight="1" x14ac:dyDescent="0.35">
      <c r="B23" s="5">
        <v>0.15</v>
      </c>
      <c r="C23" s="3" t="s">
        <v>2</v>
      </c>
      <c r="E23" s="7">
        <f>$D$21*B23</f>
        <v>3.75</v>
      </c>
      <c r="F23" s="5">
        <f t="shared" ref="F23:F26" si="5">SUM(H23:AC23)</f>
        <v>0</v>
      </c>
      <c r="G23" s="5"/>
      <c r="H23" s="29"/>
      <c r="I23" s="29"/>
      <c r="J23" s="29"/>
      <c r="K23" s="29"/>
      <c r="L23" s="29"/>
      <c r="M23" s="29"/>
      <c r="N23" s="29"/>
      <c r="O23" s="8"/>
      <c r="P23" s="29"/>
      <c r="Q23" s="53"/>
      <c r="R23" s="33"/>
      <c r="S23" s="29"/>
      <c r="T23" s="29"/>
      <c r="U23" s="29"/>
      <c r="V23" s="29"/>
      <c r="W23" s="29"/>
      <c r="X23" s="29"/>
      <c r="Y23" s="29"/>
      <c r="Z23" s="29"/>
      <c r="AA23" s="29"/>
      <c r="AB23" s="4"/>
      <c r="AC23" s="4"/>
    </row>
    <row r="24" spans="1:29" ht="12" customHeight="1" x14ac:dyDescent="0.35">
      <c r="B24" s="5">
        <v>0.15</v>
      </c>
      <c r="C24" s="3" t="s">
        <v>11</v>
      </c>
      <c r="E24" s="7">
        <f>$D$21*B24</f>
        <v>3.75</v>
      </c>
      <c r="F24" s="5">
        <f t="shared" si="5"/>
        <v>0</v>
      </c>
      <c r="G24" s="5"/>
      <c r="H24" s="29"/>
      <c r="I24" s="29"/>
      <c r="J24" s="29"/>
      <c r="K24" s="29"/>
      <c r="L24" s="29"/>
      <c r="M24" s="29"/>
      <c r="N24" s="29"/>
      <c r="O24" s="29"/>
      <c r="P24" s="8"/>
      <c r="Q24" s="54"/>
      <c r="R24" s="31"/>
      <c r="S24" s="29"/>
      <c r="T24" s="29"/>
      <c r="U24" s="29"/>
      <c r="V24" s="29"/>
      <c r="W24" s="29"/>
      <c r="X24" s="29"/>
      <c r="Y24" s="29"/>
      <c r="Z24" s="29"/>
      <c r="AA24" s="29"/>
      <c r="AB24" s="4"/>
      <c r="AC24" s="4"/>
    </row>
    <row r="25" spans="1:29" ht="12" customHeight="1" x14ac:dyDescent="0.35">
      <c r="B25" s="5">
        <v>0.3</v>
      </c>
      <c r="C25" s="3" t="s">
        <v>0</v>
      </c>
      <c r="E25" s="7">
        <f>$D$21*B25</f>
        <v>7.5</v>
      </c>
      <c r="F25" s="5">
        <f t="shared" si="5"/>
        <v>0</v>
      </c>
      <c r="G25" s="5"/>
      <c r="H25" s="29"/>
      <c r="I25" s="29"/>
      <c r="J25" s="29"/>
      <c r="K25" s="29"/>
      <c r="L25" s="29"/>
      <c r="M25" s="29"/>
      <c r="N25" s="29"/>
      <c r="O25" s="29"/>
      <c r="P25" s="29"/>
      <c r="Q25" s="53"/>
      <c r="R25" s="33"/>
      <c r="S25" s="55"/>
      <c r="T25" s="55"/>
      <c r="U25" s="29"/>
      <c r="V25" s="29"/>
      <c r="W25" s="29"/>
      <c r="X25" s="29"/>
      <c r="Y25" s="29"/>
      <c r="Z25" s="29"/>
      <c r="AA25" s="29"/>
      <c r="AB25" s="4"/>
      <c r="AC25" s="4"/>
    </row>
    <row r="26" spans="1:29" ht="12" customHeight="1" x14ac:dyDescent="0.35">
      <c r="B26" s="5">
        <v>0.15</v>
      </c>
      <c r="C26" s="3" t="s">
        <v>10</v>
      </c>
      <c r="E26" s="7">
        <f>$D$21*B26</f>
        <v>3.75</v>
      </c>
      <c r="F26" s="5">
        <f t="shared" si="5"/>
        <v>0</v>
      </c>
      <c r="G26" s="5"/>
      <c r="H26" s="29"/>
      <c r="I26" s="29"/>
      <c r="J26" s="29"/>
      <c r="K26" s="29"/>
      <c r="L26" s="29"/>
      <c r="M26" s="29"/>
      <c r="N26" s="29"/>
      <c r="O26" s="29"/>
      <c r="P26" s="29"/>
      <c r="Q26" s="53"/>
      <c r="R26" s="53"/>
      <c r="S26" s="29"/>
      <c r="T26" s="29"/>
      <c r="U26" s="59"/>
      <c r="V26" s="29"/>
      <c r="W26" s="29"/>
      <c r="X26" s="29"/>
      <c r="Y26" s="29"/>
      <c r="Z26" s="29"/>
      <c r="AA26" s="29"/>
      <c r="AB26" s="4"/>
      <c r="AC26" s="4"/>
    </row>
    <row r="27" spans="1:29" s="30" customFormat="1" ht="12" customHeight="1" x14ac:dyDescent="0.35">
      <c r="A27">
        <v>1</v>
      </c>
      <c r="B27" s="5">
        <f>SUM(B28:B32)</f>
        <v>1</v>
      </c>
      <c r="C27" s="13" t="s">
        <v>20</v>
      </c>
      <c r="D27" s="51">
        <v>20</v>
      </c>
      <c r="E27" s="6"/>
      <c r="F27"/>
      <c r="G27"/>
      <c r="Q27" s="44"/>
      <c r="R27" s="44"/>
      <c r="U27" s="32"/>
      <c r="AB27" s="29"/>
      <c r="AC27" s="29"/>
    </row>
    <row r="28" spans="1:29" s="30" customFormat="1" ht="12" customHeight="1" x14ac:dyDescent="0.35">
      <c r="A28"/>
      <c r="B28" s="5">
        <v>0.25</v>
      </c>
      <c r="C28" s="3" t="s">
        <v>3</v>
      </c>
      <c r="E28" s="7">
        <f>$D$27*B28</f>
        <v>5</v>
      </c>
      <c r="F28" s="5">
        <f>SUM(H28:AC28)</f>
        <v>0</v>
      </c>
      <c r="G28" s="5"/>
      <c r="H28" s="29"/>
      <c r="I28" s="29"/>
      <c r="J28" s="29"/>
      <c r="K28" s="29"/>
      <c r="L28" s="29"/>
      <c r="M28" s="29"/>
      <c r="N28" s="29"/>
      <c r="O28" s="8"/>
      <c r="P28" s="8"/>
      <c r="Q28" s="53"/>
      <c r="R28" s="53"/>
      <c r="S28" s="29"/>
      <c r="T28" s="29"/>
      <c r="U28" s="33"/>
      <c r="V28" s="29"/>
      <c r="W28" s="29"/>
      <c r="X28" s="29"/>
      <c r="Y28" s="29"/>
      <c r="Z28" s="29"/>
      <c r="AA28" s="29"/>
      <c r="AB28" s="29"/>
      <c r="AC28" s="29"/>
    </row>
    <row r="29" spans="1:29" s="30" customFormat="1" ht="12" customHeight="1" x14ac:dyDescent="0.35">
      <c r="A29"/>
      <c r="B29" s="5">
        <v>0.15</v>
      </c>
      <c r="C29" s="3" t="s">
        <v>2</v>
      </c>
      <c r="E29" s="7">
        <f t="shared" ref="E29:E32" si="6">$D$27*B29</f>
        <v>3</v>
      </c>
      <c r="F29" s="5">
        <f t="shared" ref="F29:F32" si="7">SUM(H29:AC29)</f>
        <v>0</v>
      </c>
      <c r="G29" s="5"/>
      <c r="H29" s="29"/>
      <c r="I29" s="29"/>
      <c r="J29" s="29"/>
      <c r="K29" s="29"/>
      <c r="L29" s="29"/>
      <c r="M29" s="29"/>
      <c r="N29" s="29"/>
      <c r="O29" s="29"/>
      <c r="P29" s="29"/>
      <c r="Q29" s="54"/>
      <c r="R29" s="54"/>
      <c r="S29" s="29"/>
      <c r="T29" s="29"/>
      <c r="U29" s="33"/>
      <c r="V29" s="29"/>
      <c r="W29" s="29"/>
      <c r="X29" s="29"/>
      <c r="Y29" s="29"/>
      <c r="Z29" s="29"/>
      <c r="AA29" s="29"/>
      <c r="AB29" s="29"/>
      <c r="AC29" s="29"/>
    </row>
    <row r="30" spans="1:29" s="30" customFormat="1" ht="12" customHeight="1" x14ac:dyDescent="0.35">
      <c r="A30"/>
      <c r="B30" s="5">
        <v>0.15</v>
      </c>
      <c r="C30" s="3" t="s">
        <v>11</v>
      </c>
      <c r="E30" s="7">
        <f t="shared" si="6"/>
        <v>3</v>
      </c>
      <c r="F30" s="5">
        <f t="shared" si="7"/>
        <v>0</v>
      </c>
      <c r="G30" s="5"/>
      <c r="H30" s="29"/>
      <c r="I30" s="29"/>
      <c r="J30" s="29"/>
      <c r="K30" s="29"/>
      <c r="L30" s="29"/>
      <c r="M30" s="29"/>
      <c r="N30" s="29"/>
      <c r="O30" s="29"/>
      <c r="P30" s="29"/>
      <c r="Q30" s="53"/>
      <c r="R30" s="53"/>
      <c r="S30" s="8"/>
      <c r="T30" s="8"/>
      <c r="U30" s="31"/>
      <c r="V30" s="29"/>
      <c r="W30" s="29"/>
      <c r="X30" s="29"/>
      <c r="Y30" s="29"/>
      <c r="Z30" s="29"/>
      <c r="AA30" s="29"/>
      <c r="AB30" s="29"/>
      <c r="AC30" s="29"/>
    </row>
    <row r="31" spans="1:29" s="30" customFormat="1" ht="12" customHeight="1" x14ac:dyDescent="0.35">
      <c r="A31"/>
      <c r="B31" s="5">
        <v>0.3</v>
      </c>
      <c r="C31" s="3" t="s">
        <v>0</v>
      </c>
      <c r="E31" s="7">
        <f t="shared" si="6"/>
        <v>6</v>
      </c>
      <c r="F31" s="5">
        <f t="shared" si="7"/>
        <v>0</v>
      </c>
      <c r="G31" s="5"/>
      <c r="H31" s="29"/>
      <c r="I31" s="29"/>
      <c r="J31" s="29"/>
      <c r="K31" s="29"/>
      <c r="L31" s="29"/>
      <c r="M31" s="29"/>
      <c r="N31" s="29"/>
      <c r="O31" s="29"/>
      <c r="P31" s="29"/>
      <c r="Q31" s="53"/>
      <c r="R31" s="53"/>
      <c r="S31" s="29"/>
      <c r="T31" s="29"/>
      <c r="U31" s="33"/>
      <c r="V31" s="55"/>
      <c r="W31" s="55"/>
      <c r="X31" s="29"/>
      <c r="Y31" s="29"/>
      <c r="Z31" s="29"/>
      <c r="AA31" s="29"/>
      <c r="AB31" s="29"/>
      <c r="AC31" s="29"/>
    </row>
    <row r="32" spans="1:29" s="30" customFormat="1" ht="12" customHeight="1" x14ac:dyDescent="0.35">
      <c r="A32"/>
      <c r="B32" s="5">
        <v>0.15</v>
      </c>
      <c r="C32" s="3" t="s">
        <v>10</v>
      </c>
      <c r="E32" s="7">
        <f t="shared" si="6"/>
        <v>3</v>
      </c>
      <c r="F32" s="5">
        <f t="shared" si="7"/>
        <v>0</v>
      </c>
      <c r="G32" s="5"/>
      <c r="H32" s="29"/>
      <c r="I32" s="29"/>
      <c r="J32" s="29"/>
      <c r="K32" s="29"/>
      <c r="L32" s="29"/>
      <c r="M32" s="29"/>
      <c r="N32" s="29"/>
      <c r="O32" s="29"/>
      <c r="P32" s="29"/>
      <c r="Q32" s="53"/>
      <c r="R32" s="53"/>
      <c r="S32" s="29"/>
      <c r="T32" s="29"/>
      <c r="U32" s="29"/>
      <c r="V32" s="29"/>
      <c r="W32" s="29"/>
      <c r="X32" s="58"/>
      <c r="Y32" s="58"/>
      <c r="Z32" s="29"/>
      <c r="AA32" s="29"/>
      <c r="AB32" s="29"/>
      <c r="AC32" s="29"/>
    </row>
    <row r="33" spans="2:29" s="30" customFormat="1" x14ac:dyDescent="0.35">
      <c r="C33" s="34"/>
      <c r="D33" s="35"/>
      <c r="E33" s="35"/>
      <c r="Q33" s="44"/>
      <c r="R33" s="44"/>
    </row>
    <row r="34" spans="2:29" s="30" customFormat="1" ht="12" customHeight="1" x14ac:dyDescent="0.35">
      <c r="B34" s="36"/>
      <c r="C34" s="50"/>
      <c r="D34" s="38"/>
      <c r="E34" s="38"/>
      <c r="F34" s="36"/>
      <c r="G34" s="36"/>
      <c r="H34" s="29"/>
      <c r="I34" s="29"/>
      <c r="J34" s="29"/>
      <c r="K34" s="29"/>
      <c r="L34" s="29"/>
      <c r="M34" s="29"/>
      <c r="N34" s="29"/>
      <c r="O34" s="29"/>
      <c r="P34" s="29"/>
      <c r="Q34" s="53"/>
      <c r="R34" s="53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</row>
    <row r="35" spans="2:29" s="30" customFormat="1" ht="12" customHeight="1" x14ac:dyDescent="0.35">
      <c r="B35" s="36"/>
      <c r="C35" s="37"/>
      <c r="D35" s="38"/>
      <c r="E35" s="38"/>
      <c r="F35" s="36"/>
      <c r="G35" s="36"/>
      <c r="H35" s="29"/>
      <c r="I35" s="29"/>
      <c r="J35" s="29"/>
      <c r="K35" s="29"/>
      <c r="L35" s="29"/>
      <c r="M35" s="29"/>
      <c r="N35" s="29"/>
      <c r="O35" s="29"/>
      <c r="P35" s="29"/>
      <c r="Q35" s="53"/>
      <c r="R35" s="53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</row>
    <row r="36" spans="2:29" s="30" customFormat="1" ht="12" customHeight="1" x14ac:dyDescent="0.35">
      <c r="B36" s="36"/>
      <c r="C36" s="37"/>
      <c r="D36" s="38"/>
      <c r="E36" s="38"/>
      <c r="F36" s="36"/>
      <c r="G36" s="36"/>
      <c r="H36" s="29"/>
      <c r="I36" s="29"/>
      <c r="J36" s="29"/>
      <c r="K36" s="29"/>
      <c r="L36" s="29"/>
      <c r="M36" s="29"/>
      <c r="N36" s="29"/>
      <c r="O36" s="29"/>
      <c r="P36" s="29"/>
      <c r="Q36" s="53"/>
      <c r="R36" s="53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2:29" s="30" customFormat="1" ht="12" customHeight="1" x14ac:dyDescent="0.35">
      <c r="B37" s="36"/>
      <c r="C37" s="37"/>
      <c r="D37" s="38"/>
      <c r="E37" s="38"/>
      <c r="F37" s="36"/>
      <c r="G37" s="36"/>
      <c r="H37" s="29"/>
      <c r="I37" s="29"/>
      <c r="J37" s="29"/>
      <c r="K37" s="29"/>
      <c r="L37" s="29"/>
      <c r="M37" s="29"/>
      <c r="N37" s="29"/>
      <c r="O37" s="29"/>
      <c r="P37" s="29"/>
      <c r="Q37" s="53"/>
      <c r="R37" s="53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</row>
    <row r="38" spans="2:29" s="30" customFormat="1" ht="12" customHeight="1" x14ac:dyDescent="0.35">
      <c r="B38" s="36"/>
      <c r="C38" s="37"/>
      <c r="D38" s="38"/>
      <c r="E38" s="38"/>
      <c r="F38" s="36"/>
      <c r="G38" s="36"/>
      <c r="H38" s="29"/>
      <c r="I38" s="29"/>
      <c r="J38" s="29"/>
      <c r="K38" s="29"/>
      <c r="L38" s="29"/>
      <c r="M38" s="29"/>
      <c r="N38" s="29"/>
      <c r="O38" s="29"/>
      <c r="P38" s="29"/>
      <c r="Q38" s="53"/>
      <c r="R38" s="53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</row>
    <row r="39" spans="2:29" s="30" customFormat="1" x14ac:dyDescent="0.35">
      <c r="C39" s="34"/>
      <c r="D39" s="35"/>
      <c r="E39" s="35"/>
      <c r="Q39" s="44"/>
      <c r="R39" s="44"/>
    </row>
    <row r="40" spans="2:29" s="30" customFormat="1" ht="12" customHeight="1" x14ac:dyDescent="0.35">
      <c r="B40" s="36"/>
      <c r="C40" s="37"/>
      <c r="D40" s="38"/>
      <c r="E40" s="38"/>
      <c r="F40" s="36"/>
      <c r="G40" s="36"/>
      <c r="H40" s="29"/>
      <c r="I40" s="29"/>
      <c r="M40" s="29"/>
      <c r="N40" s="29"/>
      <c r="O40" s="29"/>
      <c r="P40" s="29"/>
      <c r="Q40" s="53"/>
      <c r="R40" s="53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</row>
    <row r="41" spans="2:29" s="30" customFormat="1" ht="12" customHeight="1" x14ac:dyDescent="0.35">
      <c r="B41" s="36"/>
      <c r="C41" s="37"/>
      <c r="D41" s="38"/>
      <c r="E41" s="38"/>
      <c r="F41" s="36"/>
      <c r="G41" s="36"/>
      <c r="H41" s="29"/>
      <c r="I41" s="29"/>
      <c r="J41" s="29"/>
      <c r="K41" s="29"/>
      <c r="L41" s="29"/>
      <c r="M41" s="29"/>
      <c r="Q41" s="53"/>
      <c r="R41" s="53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</row>
    <row r="42" spans="2:29" s="30" customFormat="1" ht="12" customHeight="1" x14ac:dyDescent="0.35">
      <c r="B42" s="36"/>
      <c r="C42" s="37"/>
      <c r="D42" s="38"/>
      <c r="E42" s="38"/>
      <c r="F42" s="36"/>
      <c r="G42" s="36"/>
      <c r="H42" s="29"/>
      <c r="I42" s="29"/>
      <c r="J42" s="29"/>
      <c r="K42" s="29"/>
      <c r="L42" s="29"/>
      <c r="M42" s="29"/>
      <c r="N42" s="29"/>
      <c r="O42" s="29"/>
      <c r="P42" s="29"/>
      <c r="Q42" s="44"/>
      <c r="R42" s="44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</row>
    <row r="43" spans="2:29" s="30" customFormat="1" ht="12" customHeight="1" x14ac:dyDescent="0.35">
      <c r="B43" s="36"/>
      <c r="C43" s="37"/>
      <c r="D43" s="38"/>
      <c r="E43" s="38"/>
      <c r="F43" s="36"/>
      <c r="G43" s="36"/>
      <c r="H43" s="29"/>
      <c r="I43" s="29"/>
      <c r="J43" s="29"/>
      <c r="K43" s="29"/>
      <c r="L43" s="29"/>
      <c r="M43" s="29"/>
      <c r="N43" s="29"/>
      <c r="O43" s="29"/>
      <c r="P43" s="29"/>
      <c r="Q43" s="53"/>
      <c r="R43" s="53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</row>
    <row r="44" spans="2:29" s="30" customFormat="1" ht="12" customHeight="1" x14ac:dyDescent="0.35">
      <c r="B44" s="36"/>
      <c r="C44" s="37"/>
      <c r="D44" s="38"/>
      <c r="E44" s="38"/>
      <c r="F44" s="36"/>
      <c r="G44" s="36"/>
      <c r="H44" s="29"/>
      <c r="I44" s="29"/>
      <c r="J44" s="29"/>
      <c r="K44" s="29"/>
      <c r="L44" s="29"/>
      <c r="M44" s="29"/>
      <c r="N44" s="29"/>
      <c r="O44" s="29"/>
      <c r="P44" s="29"/>
      <c r="Q44" s="53"/>
      <c r="R44" s="53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</row>
    <row r="45" spans="2:29" s="30" customFormat="1" ht="5" customHeight="1" x14ac:dyDescent="0.35">
      <c r="C45" s="34"/>
      <c r="D45" s="35"/>
      <c r="E45" s="35"/>
      <c r="Q45" s="44"/>
      <c r="R45" s="44"/>
    </row>
    <row r="46" spans="2:29" s="30" customFormat="1" x14ac:dyDescent="0.35">
      <c r="C46" s="39"/>
      <c r="D46" s="35"/>
      <c r="E46" s="35"/>
      <c r="Q46" s="44"/>
      <c r="R46" s="44"/>
    </row>
    <row r="47" spans="2:29" s="30" customFormat="1" ht="5" customHeight="1" x14ac:dyDescent="0.35">
      <c r="C47" s="34"/>
      <c r="D47" s="35"/>
      <c r="E47" s="35"/>
      <c r="Q47" s="44"/>
      <c r="R47" s="44"/>
    </row>
    <row r="48" spans="2:29" s="30" customFormat="1" x14ac:dyDescent="0.35">
      <c r="C48" s="34"/>
      <c r="D48" s="35"/>
      <c r="E48" s="35"/>
      <c r="Q48" s="44"/>
      <c r="R48" s="44"/>
    </row>
    <row r="49" spans="2:29" s="30" customFormat="1" x14ac:dyDescent="0.35">
      <c r="B49" s="36"/>
      <c r="C49" s="37"/>
      <c r="D49" s="38"/>
      <c r="E49" s="38"/>
      <c r="F49" s="36"/>
      <c r="G49" s="36"/>
      <c r="H49" s="29"/>
      <c r="I49" s="29"/>
      <c r="J49" s="29"/>
      <c r="K49" s="29"/>
      <c r="L49" s="29"/>
      <c r="M49" s="29"/>
      <c r="N49" s="29"/>
      <c r="O49" s="29"/>
      <c r="P49" s="29"/>
      <c r="Q49" s="53"/>
      <c r="R49" s="53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</row>
    <row r="50" spans="2:29" s="30" customFormat="1" x14ac:dyDescent="0.35">
      <c r="B50" s="36"/>
      <c r="C50" s="37"/>
      <c r="D50" s="38"/>
      <c r="E50" s="38"/>
      <c r="F50" s="36"/>
      <c r="G50" s="36"/>
      <c r="H50" s="29"/>
      <c r="I50" s="29"/>
      <c r="J50" s="29"/>
      <c r="K50" s="29"/>
      <c r="L50" s="29"/>
      <c r="M50" s="29"/>
      <c r="N50" s="29"/>
      <c r="O50" s="29"/>
      <c r="P50" s="29"/>
      <c r="Q50" s="53"/>
      <c r="R50" s="53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</row>
    <row r="51" spans="2:29" s="30" customFormat="1" x14ac:dyDescent="0.35">
      <c r="B51" s="36"/>
      <c r="C51" s="37"/>
      <c r="D51" s="38"/>
      <c r="E51" s="38"/>
      <c r="F51" s="36"/>
      <c r="G51" s="36"/>
      <c r="H51" s="29"/>
      <c r="I51" s="29"/>
      <c r="J51" s="29"/>
      <c r="K51" s="29"/>
      <c r="L51" s="29"/>
      <c r="M51" s="29"/>
      <c r="N51" s="29"/>
      <c r="O51" s="29"/>
      <c r="P51" s="29"/>
      <c r="Q51" s="53"/>
      <c r="R51" s="53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</row>
    <row r="52" spans="2:29" s="30" customFormat="1" x14ac:dyDescent="0.35">
      <c r="B52" s="36"/>
      <c r="C52" s="37"/>
      <c r="D52" s="38"/>
      <c r="E52" s="38"/>
      <c r="F52" s="36"/>
      <c r="G52" s="36"/>
      <c r="H52" s="29"/>
      <c r="I52" s="29"/>
      <c r="J52" s="29"/>
      <c r="K52" s="29"/>
      <c r="L52" s="29"/>
      <c r="M52" s="29"/>
      <c r="N52" s="29"/>
      <c r="O52" s="29"/>
      <c r="P52" s="29"/>
      <c r="Q52" s="53"/>
      <c r="R52" s="53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 spans="2:29" s="30" customFormat="1" x14ac:dyDescent="0.35">
      <c r="B53" s="36"/>
      <c r="C53" s="37"/>
      <c r="D53" s="38"/>
      <c r="E53" s="38"/>
      <c r="F53" s="36"/>
      <c r="G53" s="36"/>
      <c r="H53" s="29"/>
      <c r="I53" s="29"/>
      <c r="J53" s="29"/>
      <c r="K53" s="29"/>
      <c r="L53" s="29"/>
      <c r="M53" s="29"/>
      <c r="N53" s="29"/>
      <c r="O53" s="29"/>
      <c r="P53" s="29"/>
      <c r="Q53" s="53"/>
      <c r="R53" s="53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</row>
    <row r="54" spans="2:29" s="30" customFormat="1" x14ac:dyDescent="0.35">
      <c r="C54" s="34"/>
      <c r="D54" s="35"/>
      <c r="E54" s="35"/>
      <c r="Q54" s="44"/>
      <c r="R54" s="44"/>
      <c r="AB54" s="29"/>
      <c r="AC54" s="29"/>
    </row>
    <row r="55" spans="2:29" s="30" customFormat="1" x14ac:dyDescent="0.35">
      <c r="B55" s="36"/>
      <c r="C55" s="37"/>
      <c r="D55" s="38"/>
      <c r="E55" s="38"/>
      <c r="F55" s="36"/>
      <c r="G55" s="36"/>
      <c r="H55" s="29"/>
      <c r="I55" s="29"/>
      <c r="J55" s="29"/>
      <c r="K55" s="29"/>
      <c r="L55" s="29"/>
      <c r="M55" s="29"/>
      <c r="N55" s="29"/>
      <c r="O55" s="29"/>
      <c r="P55" s="29"/>
      <c r="Q55" s="53"/>
      <c r="R55" s="53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</row>
    <row r="56" spans="2:29" s="30" customFormat="1" x14ac:dyDescent="0.35">
      <c r="B56" s="36"/>
      <c r="C56" s="37"/>
      <c r="D56" s="38"/>
      <c r="E56" s="38"/>
      <c r="F56" s="36"/>
      <c r="G56" s="36"/>
      <c r="H56" s="29"/>
      <c r="I56" s="29"/>
      <c r="J56" s="29"/>
      <c r="K56" s="29"/>
      <c r="L56" s="29"/>
      <c r="M56" s="29"/>
      <c r="N56" s="29"/>
      <c r="O56" s="29"/>
      <c r="P56" s="29"/>
      <c r="Q56" s="53"/>
      <c r="R56" s="53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</row>
    <row r="57" spans="2:29" s="30" customFormat="1" x14ac:dyDescent="0.35">
      <c r="B57" s="36"/>
      <c r="C57" s="37"/>
      <c r="D57" s="38"/>
      <c r="E57" s="38"/>
      <c r="F57" s="36"/>
      <c r="G57" s="36"/>
      <c r="H57" s="29"/>
      <c r="I57" s="29"/>
      <c r="J57" s="29"/>
      <c r="K57" s="29"/>
      <c r="L57" s="29"/>
      <c r="M57" s="29"/>
      <c r="N57" s="29"/>
      <c r="O57" s="29"/>
      <c r="P57" s="29"/>
      <c r="Q57" s="53"/>
      <c r="R57" s="53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</row>
    <row r="58" spans="2:29" s="30" customFormat="1" x14ac:dyDescent="0.35">
      <c r="B58" s="36"/>
      <c r="C58" s="37"/>
      <c r="D58" s="38"/>
      <c r="E58" s="38"/>
      <c r="F58" s="36"/>
      <c r="G58" s="36"/>
      <c r="H58" s="29"/>
      <c r="I58" s="29"/>
      <c r="J58" s="29"/>
      <c r="K58" s="29"/>
      <c r="L58" s="29"/>
      <c r="M58" s="29"/>
      <c r="N58" s="29"/>
      <c r="O58" s="29"/>
      <c r="P58" s="29"/>
      <c r="Q58" s="53"/>
      <c r="R58" s="53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</row>
    <row r="59" spans="2:29" s="30" customFormat="1" x14ac:dyDescent="0.35">
      <c r="B59" s="36"/>
      <c r="C59" s="37"/>
      <c r="D59" s="38"/>
      <c r="E59" s="38"/>
      <c r="F59" s="36"/>
      <c r="G59" s="36"/>
      <c r="H59" s="29"/>
      <c r="I59" s="29"/>
      <c r="J59" s="29"/>
      <c r="K59" s="29"/>
      <c r="L59" s="29"/>
      <c r="M59" s="29"/>
      <c r="N59" s="29"/>
      <c r="O59" s="29"/>
      <c r="P59" s="29"/>
      <c r="Q59" s="53"/>
      <c r="R59" s="53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</row>
    <row r="60" spans="2:29" s="30" customFormat="1" x14ac:dyDescent="0.35">
      <c r="C60" s="34"/>
      <c r="D60" s="35"/>
      <c r="E60" s="35"/>
      <c r="Q60" s="44"/>
      <c r="R60" s="44"/>
    </row>
    <row r="61" spans="2:29" s="30" customFormat="1" x14ac:dyDescent="0.35">
      <c r="B61" s="36"/>
      <c r="C61" s="37"/>
      <c r="D61" s="38"/>
      <c r="E61" s="38"/>
      <c r="F61" s="36"/>
      <c r="G61" s="36"/>
      <c r="H61" s="29"/>
      <c r="I61" s="29"/>
      <c r="J61" s="29"/>
      <c r="K61" s="29"/>
      <c r="L61" s="29"/>
      <c r="M61" s="29"/>
      <c r="N61" s="29"/>
      <c r="O61" s="29"/>
      <c r="P61" s="29"/>
      <c r="Q61" s="53"/>
      <c r="R61" s="53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</row>
    <row r="62" spans="2:29" s="30" customFormat="1" x14ac:dyDescent="0.35">
      <c r="B62" s="36"/>
      <c r="C62" s="37"/>
      <c r="D62" s="38"/>
      <c r="E62" s="38"/>
      <c r="F62" s="36"/>
      <c r="G62" s="36"/>
      <c r="H62" s="29"/>
      <c r="I62" s="29"/>
      <c r="J62" s="29"/>
      <c r="K62" s="29"/>
      <c r="L62" s="29"/>
      <c r="M62" s="29"/>
      <c r="N62" s="29"/>
      <c r="O62" s="29"/>
      <c r="P62" s="29"/>
      <c r="Q62" s="53"/>
      <c r="R62" s="53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</row>
    <row r="63" spans="2:29" s="30" customFormat="1" x14ac:dyDescent="0.35">
      <c r="B63" s="36"/>
      <c r="C63" s="37"/>
      <c r="D63" s="38"/>
      <c r="E63" s="38"/>
      <c r="F63" s="36"/>
      <c r="G63" s="36"/>
      <c r="H63" s="29"/>
      <c r="I63" s="29"/>
      <c r="J63" s="29"/>
      <c r="K63" s="29"/>
      <c r="L63" s="29"/>
      <c r="M63" s="29"/>
      <c r="N63" s="29"/>
      <c r="O63" s="29"/>
      <c r="P63" s="29"/>
      <c r="Q63" s="53"/>
      <c r="R63" s="53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</row>
    <row r="64" spans="2:29" s="30" customFormat="1" x14ac:dyDescent="0.35">
      <c r="B64" s="36"/>
      <c r="C64" s="37"/>
      <c r="D64" s="38"/>
      <c r="E64" s="38"/>
      <c r="F64" s="36"/>
      <c r="G64" s="36"/>
      <c r="H64" s="29"/>
      <c r="I64" s="29"/>
      <c r="J64" s="29"/>
      <c r="K64" s="29"/>
      <c r="L64" s="29"/>
      <c r="M64" s="29"/>
      <c r="N64" s="29"/>
      <c r="O64" s="29"/>
      <c r="P64" s="29"/>
      <c r="Q64" s="53"/>
      <c r="R64" s="53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</row>
    <row r="65" spans="2:30" s="30" customFormat="1" x14ac:dyDescent="0.35">
      <c r="B65" s="36"/>
      <c r="C65" s="37"/>
      <c r="D65" s="38"/>
      <c r="E65" s="38"/>
      <c r="F65" s="36"/>
      <c r="G65" s="36"/>
      <c r="H65" s="29"/>
      <c r="I65" s="29"/>
      <c r="J65" s="29"/>
      <c r="K65" s="29"/>
      <c r="L65" s="29"/>
      <c r="M65" s="29"/>
      <c r="N65" s="29"/>
      <c r="O65" s="29"/>
      <c r="P65" s="29"/>
      <c r="Q65" s="53"/>
      <c r="R65" s="53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</row>
    <row r="66" spans="2:30" s="30" customFormat="1" x14ac:dyDescent="0.35">
      <c r="C66" s="34"/>
      <c r="D66" s="35"/>
      <c r="E66" s="35"/>
      <c r="Q66" s="44"/>
      <c r="R66" s="44"/>
    </row>
    <row r="67" spans="2:30" s="30" customFormat="1" x14ac:dyDescent="0.35">
      <c r="B67" s="36"/>
      <c r="C67" s="37"/>
      <c r="D67" s="38"/>
      <c r="E67" s="38"/>
      <c r="F67" s="36"/>
      <c r="G67" s="36"/>
      <c r="H67" s="29"/>
      <c r="I67" s="29"/>
      <c r="J67" s="29"/>
      <c r="K67" s="29"/>
      <c r="L67" s="29"/>
      <c r="M67" s="29"/>
      <c r="N67" s="29"/>
      <c r="O67" s="29"/>
      <c r="P67" s="29"/>
      <c r="Q67" s="53"/>
      <c r="R67" s="53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</row>
    <row r="68" spans="2:30" s="30" customFormat="1" x14ac:dyDescent="0.35">
      <c r="B68" s="36"/>
      <c r="C68" s="37"/>
      <c r="D68" s="38"/>
      <c r="E68" s="38"/>
      <c r="F68" s="36"/>
      <c r="G68" s="36"/>
      <c r="H68" s="29"/>
      <c r="I68" s="29"/>
      <c r="J68" s="29"/>
      <c r="K68" s="29"/>
      <c r="L68" s="29"/>
      <c r="M68" s="29"/>
      <c r="N68" s="29"/>
      <c r="O68" s="29"/>
      <c r="P68" s="29"/>
      <c r="Q68" s="53"/>
      <c r="R68" s="53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</row>
    <row r="69" spans="2:30" s="30" customFormat="1" x14ac:dyDescent="0.35">
      <c r="B69" s="36"/>
      <c r="C69" s="37"/>
      <c r="D69" s="38"/>
      <c r="E69" s="38"/>
      <c r="F69" s="36"/>
      <c r="G69" s="36"/>
      <c r="H69" s="29"/>
      <c r="I69" s="29"/>
      <c r="J69" s="29"/>
      <c r="K69" s="29"/>
      <c r="L69" s="29"/>
      <c r="M69" s="29"/>
      <c r="N69" s="29"/>
      <c r="O69" s="29"/>
      <c r="P69" s="29"/>
      <c r="Q69" s="53"/>
      <c r="R69" s="53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</row>
    <row r="70" spans="2:30" s="30" customFormat="1" x14ac:dyDescent="0.35">
      <c r="B70" s="36"/>
      <c r="C70" s="37"/>
      <c r="D70" s="38"/>
      <c r="E70" s="38"/>
      <c r="F70" s="36"/>
      <c r="G70" s="36"/>
      <c r="H70" s="29"/>
      <c r="I70" s="29"/>
      <c r="J70" s="29"/>
      <c r="K70" s="29"/>
      <c r="L70" s="29"/>
      <c r="M70" s="29"/>
      <c r="N70" s="29"/>
      <c r="O70" s="29"/>
      <c r="P70" s="29"/>
      <c r="Q70" s="53"/>
      <c r="R70" s="53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</row>
    <row r="71" spans="2:30" s="30" customFormat="1" x14ac:dyDescent="0.35">
      <c r="B71" s="36"/>
      <c r="C71" s="37"/>
      <c r="D71" s="38"/>
      <c r="E71" s="38"/>
      <c r="F71" s="36"/>
      <c r="G71" s="36"/>
      <c r="H71" s="29"/>
      <c r="I71" s="29"/>
      <c r="J71" s="29"/>
      <c r="K71" s="29"/>
      <c r="L71" s="29"/>
      <c r="M71" s="29"/>
      <c r="N71" s="29"/>
      <c r="O71" s="29"/>
      <c r="P71" s="29"/>
      <c r="Q71" s="53"/>
      <c r="R71" s="53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</row>
    <row r="72" spans="2:30" s="30" customFormat="1" x14ac:dyDescent="0.35">
      <c r="C72" s="34"/>
      <c r="D72" s="35"/>
      <c r="E72" s="35"/>
      <c r="Q72" s="44"/>
      <c r="R72" s="44"/>
    </row>
    <row r="73" spans="2:30" s="30" customFormat="1" x14ac:dyDescent="0.35">
      <c r="B73" s="36"/>
      <c r="C73" s="37"/>
      <c r="D73" s="38"/>
      <c r="E73" s="38"/>
      <c r="F73" s="36"/>
      <c r="G73" s="36"/>
      <c r="H73" s="29"/>
      <c r="I73" s="29"/>
      <c r="M73" s="29"/>
      <c r="N73" s="29"/>
      <c r="O73" s="29"/>
      <c r="P73" s="29"/>
      <c r="Q73" s="53"/>
      <c r="R73" s="53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</row>
    <row r="74" spans="2:30" s="30" customFormat="1" x14ac:dyDescent="0.35">
      <c r="B74" s="36"/>
      <c r="C74" s="37"/>
      <c r="D74" s="38"/>
      <c r="E74" s="38"/>
      <c r="F74" s="36"/>
      <c r="G74" s="36"/>
      <c r="H74" s="29"/>
      <c r="I74" s="29"/>
      <c r="J74" s="29"/>
      <c r="K74" s="29"/>
      <c r="L74" s="29"/>
      <c r="M74" s="29"/>
      <c r="Q74" s="53"/>
      <c r="R74" s="53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</row>
    <row r="75" spans="2:30" s="30" customFormat="1" x14ac:dyDescent="0.35">
      <c r="B75" s="36"/>
      <c r="C75" s="37"/>
      <c r="D75" s="38"/>
      <c r="E75" s="38"/>
      <c r="F75" s="36"/>
      <c r="G75" s="36"/>
      <c r="H75" s="29"/>
      <c r="I75" s="29"/>
      <c r="J75" s="29"/>
      <c r="K75" s="29"/>
      <c r="L75" s="29"/>
      <c r="M75" s="29"/>
      <c r="N75" s="29"/>
      <c r="O75" s="29"/>
      <c r="P75" s="29"/>
      <c r="Q75" s="44"/>
      <c r="R75" s="44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40"/>
    </row>
    <row r="76" spans="2:30" s="30" customFormat="1" x14ac:dyDescent="0.35">
      <c r="B76" s="36"/>
      <c r="C76" s="37"/>
      <c r="D76" s="38"/>
      <c r="E76" s="38"/>
      <c r="F76" s="36"/>
      <c r="G76" s="36"/>
      <c r="H76" s="29"/>
      <c r="I76" s="29"/>
      <c r="J76" s="29"/>
      <c r="K76" s="29"/>
      <c r="L76" s="29"/>
      <c r="M76" s="29"/>
      <c r="N76" s="29"/>
      <c r="O76" s="29"/>
      <c r="P76" s="29"/>
      <c r="Q76" s="53"/>
      <c r="R76" s="53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</row>
    <row r="77" spans="2:30" s="30" customFormat="1" x14ac:dyDescent="0.35">
      <c r="B77" s="36"/>
      <c r="C77" s="37"/>
      <c r="D77" s="38"/>
      <c r="E77" s="38"/>
      <c r="F77" s="36"/>
      <c r="G77" s="36"/>
      <c r="H77" s="29"/>
      <c r="I77" s="29"/>
      <c r="J77" s="29"/>
      <c r="K77" s="29"/>
      <c r="L77" s="29"/>
      <c r="M77" s="29"/>
      <c r="N77" s="29"/>
      <c r="O77" s="29"/>
      <c r="P77" s="29"/>
      <c r="Q77" s="53"/>
      <c r="R77" s="53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</row>
    <row r="78" spans="2:30" s="30" customFormat="1" x14ac:dyDescent="0.35">
      <c r="Q78" s="44"/>
      <c r="R78" s="44"/>
      <c r="AB78" s="40"/>
      <c r="AC78" s="40"/>
    </row>
    <row r="79" spans="2:30" x14ac:dyDescent="0.35">
      <c r="O79"/>
      <c r="Q79" s="49"/>
      <c r="R79" s="49"/>
    </row>
    <row r="80" spans="2:30" x14ac:dyDescent="0.35">
      <c r="O80"/>
      <c r="Q80" s="49"/>
      <c r="R80" s="49"/>
    </row>
    <row r="81" spans="15:18" x14ac:dyDescent="0.35">
      <c r="O81"/>
      <c r="Q81" s="49"/>
      <c r="R81" s="49"/>
    </row>
    <row r="82" spans="15:18" x14ac:dyDescent="0.35">
      <c r="O82"/>
      <c r="Q82" s="49"/>
      <c r="R82" s="49"/>
    </row>
    <row r="83" spans="15:18" x14ac:dyDescent="0.35">
      <c r="O83"/>
      <c r="Q83" s="49"/>
      <c r="R83" s="49"/>
    </row>
    <row r="84" spans="15:18" x14ac:dyDescent="0.35">
      <c r="O84"/>
      <c r="Q84" s="49"/>
      <c r="R84" s="49"/>
    </row>
    <row r="85" spans="15:18" x14ac:dyDescent="0.35">
      <c r="O85"/>
      <c r="Q85" s="49"/>
      <c r="R85" s="49"/>
    </row>
    <row r="86" spans="15:18" x14ac:dyDescent="0.35">
      <c r="O86"/>
      <c r="Q86" s="49"/>
      <c r="R86" s="49"/>
    </row>
    <row r="87" spans="15:18" x14ac:dyDescent="0.35">
      <c r="O87"/>
      <c r="Q87" s="49"/>
      <c r="R87" s="49"/>
    </row>
    <row r="88" spans="15:18" x14ac:dyDescent="0.35">
      <c r="O88"/>
      <c r="Q88" s="49"/>
      <c r="R88" s="49"/>
    </row>
    <row r="89" spans="15:18" x14ac:dyDescent="0.35">
      <c r="O89"/>
      <c r="Q89" s="49"/>
      <c r="R89" s="49"/>
    </row>
    <row r="90" spans="15:18" x14ac:dyDescent="0.35">
      <c r="O90"/>
      <c r="Q90" s="49"/>
      <c r="R90" s="49"/>
    </row>
    <row r="91" spans="15:18" x14ac:dyDescent="0.35">
      <c r="O91"/>
      <c r="Q91" s="49"/>
      <c r="R91" s="49"/>
    </row>
    <row r="92" spans="15:18" x14ac:dyDescent="0.35">
      <c r="O92"/>
      <c r="Q92" s="49"/>
      <c r="R92" s="49"/>
    </row>
    <row r="93" spans="15:18" x14ac:dyDescent="0.35">
      <c r="O93"/>
      <c r="Q93" s="49"/>
      <c r="R93" s="49"/>
    </row>
    <row r="94" spans="15:18" x14ac:dyDescent="0.35">
      <c r="O94"/>
      <c r="Q94" s="49"/>
      <c r="R94" s="49"/>
    </row>
    <row r="95" spans="15:18" x14ac:dyDescent="0.35">
      <c r="O95"/>
      <c r="Q95" s="49"/>
    </row>
    <row r="96" spans="15:18" x14ac:dyDescent="0.35">
      <c r="O96"/>
      <c r="Q96" s="49"/>
    </row>
    <row r="97" spans="15:17" x14ac:dyDescent="0.35">
      <c r="O97"/>
      <c r="Q97" s="49"/>
    </row>
    <row r="98" spans="15:17" x14ac:dyDescent="0.35">
      <c r="O98"/>
      <c r="Q98" s="49"/>
    </row>
    <row r="99" spans="15:17" x14ac:dyDescent="0.35">
      <c r="O99"/>
      <c r="Q99" s="49"/>
    </row>
    <row r="100" spans="15:17" x14ac:dyDescent="0.35">
      <c r="O100"/>
      <c r="Q100" s="49"/>
    </row>
    <row r="101" spans="15:17" x14ac:dyDescent="0.35">
      <c r="O101"/>
      <c r="Q101" s="49"/>
    </row>
    <row r="102" spans="15:17" x14ac:dyDescent="0.35">
      <c r="O102"/>
      <c r="Q102" s="49"/>
    </row>
    <row r="103" spans="15:17" x14ac:dyDescent="0.35">
      <c r="Q103" s="49"/>
    </row>
    <row r="104" spans="15:17" x14ac:dyDescent="0.35">
      <c r="Q104" s="49"/>
    </row>
    <row r="105" spans="15:17" x14ac:dyDescent="0.35">
      <c r="Q105" s="49"/>
    </row>
    <row r="106" spans="15:17" x14ac:dyDescent="0.35">
      <c r="Q106" s="49"/>
    </row>
    <row r="107" spans="15:17" x14ac:dyDescent="0.35">
      <c r="Q107" s="49"/>
    </row>
    <row r="108" spans="15:17" x14ac:dyDescent="0.35">
      <c r="Q108" s="49"/>
    </row>
  </sheetData>
  <mergeCells count="7">
    <mergeCell ref="L1:V1"/>
    <mergeCell ref="Y1:AA1"/>
    <mergeCell ref="H3:L3"/>
    <mergeCell ref="M3:P3"/>
    <mergeCell ref="Q3:T3"/>
    <mergeCell ref="U3:Y3"/>
    <mergeCell ref="Z3:AC3"/>
  </mergeCells>
  <conditionalFormatting sqref="B9">
    <cfRule type="cellIs" dxfId="14" priority="13" operator="lessThan">
      <formula>1</formula>
    </cfRule>
    <cfRule type="cellIs" dxfId="13" priority="14" operator="greaterThan">
      <formula>1</formula>
    </cfRule>
    <cfRule type="cellIs" dxfId="12" priority="15" operator="equal">
      <formula>1</formula>
    </cfRule>
  </conditionalFormatting>
  <conditionalFormatting sqref="B15">
    <cfRule type="cellIs" dxfId="11" priority="10" operator="lessThan">
      <formula>1</formula>
    </cfRule>
    <cfRule type="cellIs" dxfId="10" priority="11" operator="greaterThan">
      <formula>1</formula>
    </cfRule>
    <cfRule type="cellIs" dxfId="9" priority="12" operator="equal">
      <formula>1</formula>
    </cfRule>
  </conditionalFormatting>
  <conditionalFormatting sqref="B21">
    <cfRule type="cellIs" dxfId="8" priority="7" operator="lessThan">
      <formula>1</formula>
    </cfRule>
    <cfRule type="cellIs" dxfId="7" priority="8" operator="greaterThan">
      <formula>1</formula>
    </cfRule>
    <cfRule type="cellIs" dxfId="6" priority="9" operator="equal">
      <formula>1</formula>
    </cfRule>
  </conditionalFormatting>
  <conditionalFormatting sqref="B27">
    <cfRule type="cellIs" dxfId="5" priority="4" operator="lessThan">
      <formula>1</formula>
    </cfRule>
    <cfRule type="cellIs" dxfId="4" priority="5" operator="greaterThan">
      <formula>1</formula>
    </cfRule>
    <cfRule type="cellIs" dxfId="3" priority="6" operator="equal">
      <formula>1</formula>
    </cfRule>
  </conditionalFormatting>
  <conditionalFormatting sqref="F10:F32">
    <cfRule type="cellIs" dxfId="2" priority="3" operator="equal">
      <formula>0</formula>
    </cfRule>
    <cfRule type="cellIs" dxfId="1" priority="2" operator="equal">
      <formula>1</formula>
    </cfRule>
    <cfRule type="cellIs" dxfId="0" priority="1" operator="greaterThan">
      <formula>1</formula>
    </cfRule>
  </conditionalFormatting>
  <pageMargins left="0.25" right="0.25" top="0.75" bottom="0.75" header="0.3" footer="0.3"/>
  <pageSetup paperSize="9" scale="57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App-Burndown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Gottfried</dc:creator>
  <cp:lastModifiedBy>Gottfried</cp:lastModifiedBy>
  <cp:lastPrinted>2021-07-06T07:41:22Z</cp:lastPrinted>
  <dcterms:created xsi:type="dcterms:W3CDTF">2021-04-06T05:59:13Z</dcterms:created>
  <dcterms:modified xsi:type="dcterms:W3CDTF">2023-04-15T09:15:33Z</dcterms:modified>
</cp:coreProperties>
</file>